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45" i="2" l="1"/>
  <c r="B45" i="2"/>
  <c r="C15" i="2" l="1"/>
  <c r="C10" i="2" l="1"/>
  <c r="B15" i="2"/>
  <c r="B50" i="2" l="1"/>
  <c r="C6" i="2" l="1"/>
  <c r="C24" i="2" l="1"/>
  <c r="B24" i="2"/>
  <c r="B53" i="2" l="1"/>
  <c r="D28" i="2" l="1"/>
  <c r="D29" i="2"/>
  <c r="D26" i="2"/>
  <c r="C16" i="2" l="1"/>
  <c r="D27" i="2" l="1"/>
  <c r="D37" i="2" l="1"/>
  <c r="B16" i="2" l="1"/>
  <c r="D24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D34" i="2" l="1"/>
  <c r="D36" i="2"/>
  <c r="D38" i="2"/>
  <c r="D39" i="2"/>
  <c r="D41" i="2"/>
  <c r="D42" i="2"/>
  <c r="D43" i="2"/>
  <c r="D15" i="2" l="1"/>
  <c r="B10" i="2" l="1"/>
  <c r="D10" i="2" l="1"/>
  <c r="B6" i="2"/>
  <c r="C5" i="2"/>
  <c r="C32" i="2" s="1"/>
  <c r="C46" i="2" s="1"/>
  <c r="D16" i="2" l="1"/>
  <c r="D6" i="2"/>
  <c r="B5" i="2" l="1"/>
  <c r="B32" i="2" s="1"/>
  <c r="B46" i="2" s="1"/>
  <c r="D45" i="2"/>
  <c r="D5" i="2" l="1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<sst xmlns="http://schemas.openxmlformats.org/spreadsheetml/2006/main" count="58" uniqueCount="57">
  <si>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</si>
  <si>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</si>
  <si>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</si>
  <si>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</si>
  <si>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</si>
  <si>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</si>
  <si>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</si>
  <si>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</si>
  <si>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</si>
  <si>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</si>
  <si>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</si>
  <si>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</si>
  <si>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</si>
  <si>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</si>
  <si>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</si>
  <si>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</si>
  <si>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</si>
  <si>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</si>
  <si>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</si>
  <si>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</si>
  <si>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</si>
  <si>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</si>
  <si>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</si>
  <si>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</si>
  <si>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</si>
  <si>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</si>
  <si>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</si>
  <si>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</si>
  <si>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</si>
  <si>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</si>
  <si>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</si>
  <si>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</si>
  <si>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</si>
  <si>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</si>
  <si>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</si>
  <si>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</si>
  <si>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</si>
  <si>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</si>
  <si>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</si>
  <si>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</si>
  <si>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</si>
  <si>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</si>
  <si>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</si>
  <si>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</si>
  <si>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</si>
  <si>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</si>
  <si>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</si>
  <si>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</si>
  <si>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</si>
  <si>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</si>
  <si>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</si>
  <si>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</si>
  <si>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</si>
  <si>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</si>
  <si>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</si>
  <si>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             Информация об исполнении  бюджета МО "Город Майкоп"
 на 1 апреля 2022 года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</si>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</sst>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8" fontId="60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6" fillId="37" borderId="2" xfId="0" applyNumberFormat="1" applyFont="1" applyFill="1" applyBorder="1"/>
    <xf numFmtId="164" fontId="46" fillId="37" borderId="2" xfId="0" applyNumberFormat="1" applyFont="1" applyFill="1" applyBorder="1" applyAlignment="1">
      <alignment wrapText="1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71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24" fillId="0" borderId="0" xfId="104" applyNumberFormat="1" applyAlignment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43" fontId="46" fillId="0" borderId="0" xfId="920" applyFont="1" applyFill="1" applyBorder="1" applyAlignment="1"/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14" activePane="bottomRight" state="frozen"/>
      <selection pane="topRight" activeCell="B1" sqref="B1"/>
      <selection pane="bottomLeft" activeCell="A5" sqref="A5"/>
      <selection pane="bottomRight" sqref="A1:D1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65" t="s">
        <v>55</v>
      </c>
      <c r="B1" s="65"/>
      <c r="C1" s="65"/>
      <c r="D1" s="65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3" t="s">
        <v>8</v>
      </c>
      <c r="B4" s="63"/>
      <c r="C4" s="63"/>
      <c r="D4" s="64"/>
    </row>
    <row r="5" spans="1:6" ht="15.6" customHeight="1" x14ac:dyDescent="0.25">
      <c r="A5" s="25" t="s">
        <v>39</v>
      </c>
      <c r="B5" s="26">
        <f>B6+B16</f>
        <v>1784794</v>
      </c>
      <c r="C5" s="27">
        <f>C6+C16</f>
        <v>395945.2</v>
      </c>
      <c r="D5" s="28">
        <f t="shared" ref="D5:D10" si="0">C5/B5*100</f>
        <v>22.184364133900047</v>
      </c>
      <c r="E5" s="5"/>
      <c r="F5" s="5"/>
    </row>
    <row r="6" spans="1:6" x14ac:dyDescent="0.25">
      <c r="A6" s="25" t="s">
        <v>24</v>
      </c>
      <c r="B6" s="22">
        <f>B7+B8+B9+B10+B15</f>
        <v>1653018</v>
      </c>
      <c r="C6" s="29">
        <f>C7+C8+C9+C10+C15</f>
        <v>307488.7</v>
      </c>
      <c r="D6" s="28">
        <f t="shared" si="0"/>
        <v>18.601654670427063</v>
      </c>
      <c r="E6" s="5"/>
      <c r="F6" s="5"/>
    </row>
    <row r="7" spans="1:6" x14ac:dyDescent="0.25">
      <c r="A7" s="24" t="s">
        <v>3</v>
      </c>
      <c r="B7" s="30">
        <v>881967</v>
      </c>
      <c r="C7" s="31">
        <v>165519</v>
      </c>
      <c r="D7" s="32">
        <f t="shared" si="0"/>
        <v>18.767028698352657</v>
      </c>
    </row>
    <row r="8" spans="1:6" ht="30" customHeight="1" x14ac:dyDescent="0.25">
      <c r="A8" s="24" t="s">
        <v>4</v>
      </c>
      <c r="B8" s="30">
        <v>33964</v>
      </c>
      <c r="C8" s="31">
        <v>9335.7999999999993</v>
      </c>
      <c r="D8" s="32">
        <f t="shared" si="0"/>
        <v>27.48733953597927</v>
      </c>
    </row>
    <row r="9" spans="1:6" ht="19.899999999999999" customHeight="1" x14ac:dyDescent="0.25">
      <c r="A9" s="24" t="s">
        <v>50</v>
      </c>
      <c r="B9" s="30">
        <v>446477</v>
      </c>
      <c r="C9" s="30">
        <v>93578.7</v>
      </c>
      <c r="D9" s="33">
        <f t="shared" si="0"/>
        <v>20.95935512915559</v>
      </c>
    </row>
    <row r="10" spans="1:6" ht="19.899999999999999" customHeight="1" x14ac:dyDescent="0.25">
      <c r="A10" s="24" t="s">
        <v>29</v>
      </c>
      <c r="B10" s="30">
        <f>B12+B13+B14</f>
        <v>258307</v>
      </c>
      <c r="C10" s="30">
        <f>C12+C13+C14</f>
        <v>30203.5</v>
      </c>
      <c r="D10" s="32">
        <f t="shared" si="0"/>
        <v>11.692869337648611</v>
      </c>
    </row>
    <row r="11" spans="1:6" ht="17.45" customHeight="1" x14ac:dyDescent="0.25">
      <c r="A11" s="24" t="s">
        <v>30</v>
      </c>
      <c r="B11" s="23"/>
      <c r="C11" s="23"/>
      <c r="D11" s="23"/>
    </row>
    <row r="12" spans="1:6" x14ac:dyDescent="0.25">
      <c r="A12" s="34" t="s">
        <v>36</v>
      </c>
      <c r="B12" s="30">
        <v>85899</v>
      </c>
      <c r="C12" s="30">
        <v>-3046</v>
      </c>
      <c r="D12" s="32">
        <f t="shared" ref="D12:D20" si="1">C12/B12*100</f>
        <v>-3.546024982828671</v>
      </c>
      <c r="F12" s="6"/>
    </row>
    <row r="13" spans="1:6" x14ac:dyDescent="0.25">
      <c r="A13" s="34" t="s">
        <v>32</v>
      </c>
      <c r="B13" s="30">
        <v>100421</v>
      </c>
      <c r="C13" s="30">
        <v>21085.599999999999</v>
      </c>
      <c r="D13" s="32">
        <f t="shared" si="1"/>
        <v>20.997201780504078</v>
      </c>
      <c r="F13" s="6"/>
    </row>
    <row r="14" spans="1:6" x14ac:dyDescent="0.25">
      <c r="A14" s="34" t="s">
        <v>37</v>
      </c>
      <c r="B14" s="30">
        <v>71987</v>
      </c>
      <c r="C14" s="30">
        <v>12163.9</v>
      </c>
      <c r="D14" s="32">
        <f t="shared" si="1"/>
        <v>16.897356467139897</v>
      </c>
      <c r="F14" s="6"/>
    </row>
    <row r="15" spans="1:6" x14ac:dyDescent="0.25">
      <c r="A15" s="24" t="s">
        <v>51</v>
      </c>
      <c r="B15" s="30">
        <f>4196+28107</f>
        <v>32303</v>
      </c>
      <c r="C15" s="30">
        <f>3175.7+5676</f>
        <v>8851.7000000000007</v>
      </c>
      <c r="D15" s="23">
        <f t="shared" si="1"/>
        <v>27.402098876265363</v>
      </c>
      <c r="F15" s="6"/>
    </row>
    <row r="16" spans="1:6" x14ac:dyDescent="0.25">
      <c r="A16" s="25" t="s">
        <v>25</v>
      </c>
      <c r="B16" s="26">
        <f>SUM(B17:B23)</f>
        <v>131776</v>
      </c>
      <c r="C16" s="26">
        <f>SUM(C17:C23)</f>
        <v>88456.5</v>
      </c>
      <c r="D16" s="26">
        <f t="shared" si="1"/>
        <v>67.126411486158332</v>
      </c>
    </row>
    <row r="17" spans="1:8" ht="45" x14ac:dyDescent="0.25">
      <c r="A17" s="24" t="s">
        <v>26</v>
      </c>
      <c r="B17" s="30">
        <v>78591.600000000006</v>
      </c>
      <c r="C17" s="30">
        <v>61673.2</v>
      </c>
      <c r="D17" s="30">
        <f t="shared" si="1"/>
        <v>78.473017472605193</v>
      </c>
    </row>
    <row r="18" spans="1:8" ht="28.5" customHeight="1" x14ac:dyDescent="0.25">
      <c r="A18" s="24" t="s">
        <v>27</v>
      </c>
      <c r="B18" s="30">
        <v>8410</v>
      </c>
      <c r="C18" s="30">
        <v>1355.1</v>
      </c>
      <c r="D18" s="30">
        <f t="shared" si="1"/>
        <v>16.11296076099881</v>
      </c>
      <c r="G18" s="7"/>
    </row>
    <row r="19" spans="1:8" ht="27.75" customHeight="1" x14ac:dyDescent="0.25">
      <c r="A19" s="24" t="s">
        <v>38</v>
      </c>
      <c r="B19" s="30">
        <v>9496.2000000000007</v>
      </c>
      <c r="C19" s="30">
        <v>16107.6</v>
      </c>
      <c r="D19" s="30">
        <f t="shared" si="1"/>
        <v>169.62153282365577</v>
      </c>
      <c r="G19" s="7"/>
    </row>
    <row r="20" spans="1:8" ht="29.25" customHeight="1" x14ac:dyDescent="0.25">
      <c r="A20" s="35" t="s">
        <v>5</v>
      </c>
      <c r="B20" s="36">
        <v>30286.2</v>
      </c>
      <c r="C20" s="36">
        <v>7509.5</v>
      </c>
      <c r="D20" s="36">
        <f t="shared" si="1"/>
        <v>24.795121210320211</v>
      </c>
    </row>
    <row r="21" spans="1:8" hidden="1" x14ac:dyDescent="0.25">
      <c r="A21" s="24" t="s">
        <v>45</v>
      </c>
      <c r="B21" s="37"/>
      <c r="C21" s="37"/>
      <c r="D21" s="37"/>
    </row>
    <row r="22" spans="1:8" x14ac:dyDescent="0.25">
      <c r="A22" s="24" t="s">
        <v>6</v>
      </c>
      <c r="B22" s="37">
        <v>4992</v>
      </c>
      <c r="C22" s="37">
        <v>1811.1</v>
      </c>
      <c r="D22" s="37">
        <f>C22/B22*100</f>
        <v>36.28004807692308</v>
      </c>
    </row>
    <row r="23" spans="1:8" x14ac:dyDescent="0.25">
      <c r="A23" s="24" t="s">
        <v>28</v>
      </c>
      <c r="B23" s="37"/>
      <c r="C23" s="37"/>
      <c r="D23" s="37"/>
    </row>
    <row r="24" spans="1:8" x14ac:dyDescent="0.25">
      <c r="A24" s="41" t="s">
        <v>7</v>
      </c>
      <c r="B24" s="42">
        <f>SUM(B25:B31)</f>
        <v>2757977.4000000004</v>
      </c>
      <c r="C24" s="42">
        <f>SUM(C25:C31)</f>
        <v>648341.69999999995</v>
      </c>
      <c r="D24" s="43">
        <f>C24/B24*100</f>
        <v>23.507868483621362</v>
      </c>
      <c r="E24" s="18"/>
      <c r="F24" s="18"/>
    </row>
    <row r="25" spans="1:8" ht="14.25" customHeight="1" x14ac:dyDescent="0.25">
      <c r="A25" s="44" t="s">
        <v>40</v>
      </c>
      <c r="B25" s="45"/>
      <c r="C25" s="45"/>
      <c r="D25" s="46"/>
      <c r="E25" s="19"/>
      <c r="F25" s="19"/>
    </row>
    <row r="26" spans="1:8" x14ac:dyDescent="0.25">
      <c r="A26" s="44" t="s">
        <v>42</v>
      </c>
      <c r="B26" s="45">
        <v>1157257.8</v>
      </c>
      <c r="C26" s="45">
        <v>44823.5</v>
      </c>
      <c r="D26" s="46">
        <f>C26/B26*100</f>
        <v>3.8732510595305558</v>
      </c>
      <c r="E26" s="38"/>
      <c r="F26" s="38"/>
    </row>
    <row r="27" spans="1:8" x14ac:dyDescent="0.25">
      <c r="A27" s="44" t="s">
        <v>41</v>
      </c>
      <c r="B27" s="45">
        <v>1341350.1000000001</v>
      </c>
      <c r="C27" s="45">
        <v>389777.1</v>
      </c>
      <c r="D27" s="46">
        <f>C27/B27*100</f>
        <v>29.05856569437017</v>
      </c>
      <c r="E27" s="20"/>
      <c r="F27" s="69"/>
    </row>
    <row r="28" spans="1:8" x14ac:dyDescent="0.25">
      <c r="A28" s="44" t="s">
        <v>43</v>
      </c>
      <c r="B28" s="45">
        <v>259369.5</v>
      </c>
      <c r="C28" s="45">
        <v>209452.1</v>
      </c>
      <c r="D28" s="46">
        <f t="shared" ref="D28:D29" si="2">C28/B28*100</f>
        <v>80.754329248427439</v>
      </c>
      <c r="E28" s="39"/>
      <c r="F28" s="21"/>
    </row>
    <row r="29" spans="1:8" ht="30" hidden="1" x14ac:dyDescent="0.25">
      <c r="A29" s="47" t="s">
        <v>52</v>
      </c>
      <c r="B29" s="48"/>
      <c r="C29" s="48"/>
      <c r="D29" s="46" t="e">
        <f t="shared" si="2"/>
        <v>#DIV/0!</v>
      </c>
      <c r="E29" s="39"/>
      <c r="F29" s="21"/>
    </row>
    <row r="30" spans="1:8" ht="45" x14ac:dyDescent="0.25">
      <c r="A30" s="49" t="s">
        <v>46</v>
      </c>
      <c r="B30" s="45" t="s">
        <v>53</v>
      </c>
      <c r="C30" s="50">
        <v>29655.1</v>
      </c>
      <c r="D30" s="46"/>
      <c r="E30" s="39"/>
      <c r="F30" s="21"/>
    </row>
    <row r="31" spans="1:8" ht="48" customHeight="1" x14ac:dyDescent="0.25">
      <c r="A31" s="49" t="s">
        <v>44</v>
      </c>
      <c r="B31" s="45" t="s">
        <v>53</v>
      </c>
      <c r="C31" s="48">
        <v>-25366.1</v>
      </c>
      <c r="D31" s="46"/>
      <c r="E31" s="39"/>
      <c r="F31" s="21"/>
    </row>
    <row r="32" spans="1:8" x14ac:dyDescent="0.25">
      <c r="A32" s="51" t="s">
        <v>31</v>
      </c>
      <c r="B32" s="52">
        <f>B24+B5</f>
        <v>4542771.4000000004</v>
      </c>
      <c r="C32" s="52">
        <f>C5+C24</f>
        <v>1044286.8999999999</v>
      </c>
      <c r="D32" s="43"/>
      <c r="E32" s="9"/>
      <c r="F32" s="10"/>
      <c r="G32" s="10"/>
      <c r="H32" s="11"/>
    </row>
    <row r="33" spans="1:7" ht="17.45" customHeight="1" x14ac:dyDescent="0.25">
      <c r="A33" s="60" t="s">
        <v>9</v>
      </c>
      <c r="B33" s="61"/>
      <c r="C33" s="61"/>
      <c r="D33" s="62"/>
      <c r="E33" s="11"/>
      <c r="F33" s="11"/>
    </row>
    <row r="34" spans="1:7" x14ac:dyDescent="0.25">
      <c r="A34" s="49" t="s">
        <v>10</v>
      </c>
      <c r="B34" s="53">
        <v>271177.90000000002</v>
      </c>
      <c r="C34" s="53">
        <v>47094</v>
      </c>
      <c r="D34" s="54">
        <f t="shared" ref="D34:D45" si="3">C34/B34*100</f>
        <v>17.366459434931826</v>
      </c>
      <c r="E34" s="12"/>
      <c r="F34" s="13"/>
    </row>
    <row r="35" spans="1:7" ht="29.25" customHeight="1" x14ac:dyDescent="0.25">
      <c r="A35" s="49" t="s">
        <v>11</v>
      </c>
      <c r="B35" s="53">
        <v>39533.599999999999</v>
      </c>
      <c r="C35" s="53">
        <v>7460.3</v>
      </c>
      <c r="D35" s="54">
        <f>C35/B35*100</f>
        <v>18.870783333670602</v>
      </c>
      <c r="E35" s="14"/>
      <c r="F35" s="13"/>
    </row>
    <row r="36" spans="1:7" x14ac:dyDescent="0.25">
      <c r="A36" s="49" t="s">
        <v>12</v>
      </c>
      <c r="B36" s="53">
        <v>764580.7</v>
      </c>
      <c r="C36" s="53">
        <v>236999.3</v>
      </c>
      <c r="D36" s="54">
        <f t="shared" si="3"/>
        <v>30.997290410286315</v>
      </c>
      <c r="E36" s="14"/>
      <c r="F36" s="13"/>
    </row>
    <row r="37" spans="1:7" x14ac:dyDescent="0.25">
      <c r="A37" s="49" t="s">
        <v>13</v>
      </c>
      <c r="B37" s="53">
        <v>544433.4</v>
      </c>
      <c r="C37" s="53">
        <v>63910.400000000001</v>
      </c>
      <c r="D37" s="54">
        <f t="shared" si="3"/>
        <v>11.738883029586356</v>
      </c>
      <c r="E37" s="14"/>
      <c r="F37" s="13"/>
    </row>
    <row r="38" spans="1:7" x14ac:dyDescent="0.25">
      <c r="A38" s="49" t="s">
        <v>14</v>
      </c>
      <c r="B38" s="53">
        <v>2482355.6</v>
      </c>
      <c r="C38" s="53">
        <v>492997.1</v>
      </c>
      <c r="D38" s="54">
        <f t="shared" si="3"/>
        <v>19.860051476911686</v>
      </c>
      <c r="E38" s="14"/>
      <c r="F38" s="13"/>
    </row>
    <row r="39" spans="1:7" x14ac:dyDescent="0.25">
      <c r="A39" s="49" t="s">
        <v>15</v>
      </c>
      <c r="B39" s="53">
        <v>161543.6</v>
      </c>
      <c r="C39" s="53">
        <v>47753</v>
      </c>
      <c r="D39" s="54">
        <f t="shared" si="3"/>
        <v>29.560440648840313</v>
      </c>
      <c r="E39" s="14"/>
      <c r="F39" s="13"/>
    </row>
    <row r="40" spans="1:7" x14ac:dyDescent="0.25">
      <c r="A40" s="49" t="s">
        <v>16</v>
      </c>
      <c r="B40" s="53">
        <v>220120.6</v>
      </c>
      <c r="C40" s="53">
        <v>57116</v>
      </c>
      <c r="D40" s="54">
        <f t="shared" si="3"/>
        <v>25.947594182461799</v>
      </c>
      <c r="E40" s="14"/>
      <c r="F40" s="13"/>
    </row>
    <row r="41" spans="1:7" x14ac:dyDescent="0.25">
      <c r="A41" s="49" t="s">
        <v>17</v>
      </c>
      <c r="B41" s="53">
        <v>65607.3</v>
      </c>
      <c r="C41" s="53">
        <v>20387.099999999999</v>
      </c>
      <c r="D41" s="54">
        <f>C41/B41*100</f>
        <v>31.074438362804134</v>
      </c>
      <c r="E41" s="14"/>
      <c r="F41" s="13"/>
    </row>
    <row r="42" spans="1:7" x14ac:dyDescent="0.25">
      <c r="A42" s="55" t="s">
        <v>18</v>
      </c>
      <c r="B42" s="53">
        <v>27748.5</v>
      </c>
      <c r="C42" s="53">
        <v>6994.3</v>
      </c>
      <c r="D42" s="54">
        <f>C42/B42*100</f>
        <v>25.206047173721103</v>
      </c>
      <c r="E42" s="14"/>
      <c r="F42" s="13"/>
    </row>
    <row r="43" spans="1:7" ht="29.25" customHeight="1" x14ac:dyDescent="0.25">
      <c r="A43" s="49" t="s">
        <v>19</v>
      </c>
      <c r="B43" s="66">
        <v>40745.4</v>
      </c>
      <c r="C43" s="66">
        <v>7705.5</v>
      </c>
      <c r="D43" s="67">
        <f t="shared" si="3"/>
        <v>18.911337230705797</v>
      </c>
      <c r="E43" s="11"/>
      <c r="F43" s="14"/>
    </row>
    <row r="44" spans="1:7" ht="46.5" customHeight="1" x14ac:dyDescent="0.25">
      <c r="A44" s="49" t="s">
        <v>56</v>
      </c>
      <c r="B44" s="68">
        <v>55.4</v>
      </c>
      <c r="C44" s="68">
        <v>55.4</v>
      </c>
      <c r="D44" s="54"/>
      <c r="E44" s="11"/>
      <c r="F44" s="14"/>
    </row>
    <row r="45" spans="1:7" ht="20.25" customHeight="1" x14ac:dyDescent="0.25">
      <c r="A45" s="56" t="s">
        <v>20</v>
      </c>
      <c r="B45" s="57">
        <f>B43+B42+B41+B40+B39+B38+B37+B36+B35+B34+B44</f>
        <v>4617902</v>
      </c>
      <c r="C45" s="57">
        <f>C43+C42+C41+C40+C39+C38+C37+C36+C35+C34+C44</f>
        <v>988472.4</v>
      </c>
      <c r="D45" s="58">
        <f t="shared" si="3"/>
        <v>21.405226875754401</v>
      </c>
      <c r="E45" s="40"/>
      <c r="F45" s="40"/>
      <c r="G45" s="13"/>
    </row>
    <row r="46" spans="1:7" ht="29.25" x14ac:dyDescent="0.25">
      <c r="A46" s="56" t="s">
        <v>49</v>
      </c>
      <c r="B46" s="57">
        <f>B32-B45</f>
        <v>-75130.599999999627</v>
      </c>
      <c r="C46" s="57">
        <f>C32-C45</f>
        <v>55814.499999999884</v>
      </c>
      <c r="D46" s="58"/>
      <c r="E46" s="15"/>
      <c r="F46" s="15"/>
      <c r="G46" s="16"/>
    </row>
    <row r="47" spans="1:7" x14ac:dyDescent="0.25">
      <c r="A47" s="63" t="s">
        <v>34</v>
      </c>
      <c r="B47" s="63"/>
      <c r="C47" s="63"/>
      <c r="D47" s="63"/>
      <c r="E47" s="12"/>
      <c r="F47" s="17"/>
      <c r="G47" s="11"/>
    </row>
    <row r="48" spans="1:7" ht="9.75" customHeight="1" x14ac:dyDescent="0.25">
      <c r="A48" s="63"/>
      <c r="B48" s="63"/>
      <c r="C48" s="63"/>
      <c r="D48" s="63"/>
      <c r="E48" s="11"/>
      <c r="F48" s="11"/>
    </row>
    <row r="49" spans="1:4" ht="15" customHeight="1" x14ac:dyDescent="0.25">
      <c r="A49" s="22" t="s">
        <v>21</v>
      </c>
      <c r="B49" s="59" t="s">
        <v>48</v>
      </c>
      <c r="C49" s="23"/>
      <c r="D49" s="23"/>
    </row>
    <row r="50" spans="1:4" x14ac:dyDescent="0.25">
      <c r="A50" s="24" t="s">
        <v>22</v>
      </c>
      <c r="B50" s="23">
        <f>440000-40000</f>
        <v>400000</v>
      </c>
      <c r="C50" s="23"/>
      <c r="D50" s="23"/>
    </row>
    <row r="51" spans="1:4" ht="34.5" customHeight="1" x14ac:dyDescent="0.25">
      <c r="A51" s="24" t="s">
        <v>47</v>
      </c>
      <c r="B51" s="23">
        <v>531285.54</v>
      </c>
      <c r="C51" s="23"/>
      <c r="D51" s="23"/>
    </row>
    <row r="52" spans="1:4" x14ac:dyDescent="0.25">
      <c r="A52" s="24" t="s">
        <v>35</v>
      </c>
      <c r="B52" s="23"/>
      <c r="C52" s="23"/>
      <c r="D52" s="23"/>
    </row>
    <row r="53" spans="1:4" x14ac:dyDescent="0.25">
      <c r="A53" s="22" t="s">
        <v>23</v>
      </c>
      <c r="B53" s="23">
        <f>B50+B51</f>
        <v>931285.54</v>
      </c>
      <c r="C53" s="23"/>
      <c r="D53" s="23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Ситникова</cp:lastModifiedBy>
  <cp:lastPrinted>2022-01-18T11:46:07Z</cp:lastPrinted>
  <dcterms:created xsi:type="dcterms:W3CDTF">2014-09-16T05:33:49Z</dcterms:created>
  <dcterms:modified xsi:type="dcterms:W3CDTF">2022-04-08T09:11:21Z</dcterms:modified>
</cp:coreProperties>
</file>